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3" l="1"/>
  <c r="D59" i="3"/>
  <c r="D49" i="3"/>
  <c r="D22" i="3"/>
  <c r="D25" i="3"/>
  <c r="D24" i="3" s="1"/>
  <c r="D15" i="3"/>
  <c r="C22" i="3" l="1"/>
  <c r="C25" i="3" l="1"/>
  <c r="C49" i="3"/>
  <c r="C15" i="3"/>
  <c r="C59" i="3" l="1"/>
  <c r="C61" i="3" s="1"/>
  <c r="C24" i="3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<sst xmlns="http://schemas.openxmlformats.org/spreadsheetml/2006/main" count="63" uniqueCount="63">
  <si>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</si>
  <si>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</si>
  <si>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</si>
  <si>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</si>
  <si>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</si>
  <si>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</si>
  <si>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</si>
  <si>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</si>
  <si>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</si>
  <si>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</si>
  <si>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</si>
  <si>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</si>
  <si>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</si>
  <si>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</si>
  <si>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</si>
  <si>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</si>
  <si>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</si>
  <si>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</si>
  <si>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</si>
  <si>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</si>
  <si>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</si>
  <si>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</si>
  <si>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</si>
  <si>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</si>
  <si>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</si>
  <si>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</si>
  <si>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</si>
  <si>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</si>
  <si>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</si>
  <si>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</si>
  <si>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</si>
  <si>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</si>
  <si>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</si>
  <si>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</si>
  <si>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</si>
  <si>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</si>
  <si>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</si>
  <si>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</si>
  <si>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</si>
  <si>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</si>
  <si>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</si>
  <si>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</si>
  <si>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</si>
  <si>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</si>
  <si>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</si>
  <si>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</si>
  <si>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</si>
  <si>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</si>
  <si>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</si>
  <si>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</si>
  <si>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</si>
  <si>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</si>
  <si>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</si>
  <si>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</si>
  <si>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</si>
  <si>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verdad, declaramos que los Estados Financieros y sus Notas, son razonablemente correctos y son responsabilidad del emisor</t>
  </si>
  <si>
    <t>ENCARGADO DE DESPACHO</t>
  </si>
  <si>
    <t>_________________________</t>
  </si>
  <si>
    <t>Lic. Jesús Adrian Flores Juárez</t>
  </si>
  <si>
    <t>COORDINADOR ADMINISTRATIVO</t>
  </si>
  <si>
    <t>___________________________</t>
  </si>
  <si>
    <t>LCP J. Jesús López Ramírez</t>
  </si>
  <si>
    <t>FIDEICOMISO CIUDAD INDUSTRIAL DE LEON
Estado de Actividades
Del 01 de Enero al 31 de Marzo de 2020 y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</si>
</sst>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1" xfId="8" applyNumberFormat="1" applyFont="1" applyFill="1" applyBorder="1" applyAlignment="1" applyProtection="1">
      <alignment horizontal="right" vertical="center"/>
      <protection locked="0"/>
    </xf>
    <xf numFmtId="43" fontId="2" fillId="0" borderId="0" xfId="16" applyFont="1" applyFill="1" applyBorder="1" applyAlignment="1" applyProtection="1">
      <alignment horizontal="right" vertical="center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C53" sqref="C53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3" width="27.6640625" style="1" customWidth="1"/>
    <col min="4" max="4" width="25.83203125" style="1" customWidth="1"/>
    <col min="5" max="16384" width="12" style="1"/>
  </cols>
  <sheetData>
    <row r="1" spans="1:4" ht="39.950000000000003" customHeight="1" x14ac:dyDescent="0.2">
      <c r="A1" s="31" t="s">
        <v>62</v>
      </c>
      <c r="B1" s="32"/>
      <c r="C1" s="32"/>
      <c r="D1" s="33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/>
      <c r="D14" s="19"/>
    </row>
    <row r="15" spans="1:4" x14ac:dyDescent="0.2">
      <c r="A15" s="5" t="s">
        <v>41</v>
      </c>
      <c r="B15" s="2"/>
      <c r="C15" s="15">
        <f>+C16</f>
        <v>661435.73</v>
      </c>
      <c r="D15" s="16">
        <f>+D16</f>
        <v>3124536.68</v>
      </c>
    </row>
    <row r="16" spans="1:4" x14ac:dyDescent="0.2">
      <c r="A16" s="20"/>
      <c r="B16" s="21" t="s">
        <v>36</v>
      </c>
      <c r="C16" s="18">
        <v>661435.73</v>
      </c>
      <c r="D16" s="19">
        <v>3124536.68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/>
      <c r="D20" s="19"/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SUM(C16:C20)</f>
        <v>661435.73</v>
      </c>
      <c r="D22" s="3">
        <f>SUM(D16:D20)</f>
        <v>3124536.68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29">
        <f>C25+C49</f>
        <v>407053.54</v>
      </c>
      <c r="D24" s="28">
        <f>D25+D49</f>
        <v>2115255.1</v>
      </c>
    </row>
    <row r="25" spans="1:4" x14ac:dyDescent="0.2">
      <c r="A25" s="5" t="s">
        <v>42</v>
      </c>
      <c r="B25" s="2"/>
      <c r="C25" s="15">
        <f>SUM(C26:C28)</f>
        <v>384483.61</v>
      </c>
      <c r="D25" s="16">
        <f>SUM(D26:D28)</f>
        <v>2018184.17</v>
      </c>
    </row>
    <row r="26" spans="1:4" x14ac:dyDescent="0.2">
      <c r="A26" s="20"/>
      <c r="B26" s="21" t="s">
        <v>37</v>
      </c>
      <c r="C26" s="18">
        <v>145483.85</v>
      </c>
      <c r="D26" s="19">
        <v>1015685.45</v>
      </c>
    </row>
    <row r="27" spans="1:4" x14ac:dyDescent="0.2">
      <c r="A27" s="20"/>
      <c r="B27" s="21" t="s">
        <v>16</v>
      </c>
      <c r="C27" s="18">
        <v>32061.33</v>
      </c>
      <c r="D27" s="19">
        <v>146262.22</v>
      </c>
    </row>
    <row r="28" spans="1:4" x14ac:dyDescent="0.2">
      <c r="A28" s="20"/>
      <c r="B28" s="21" t="s">
        <v>17</v>
      </c>
      <c r="C28" s="18">
        <v>206938.43</v>
      </c>
      <c r="D28" s="19">
        <v>856236.5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>
        <f>+C50</f>
        <v>22569.93</v>
      </c>
      <c r="D49" s="16">
        <f>+D50</f>
        <v>97070.93</v>
      </c>
    </row>
    <row r="50" spans="1:9" x14ac:dyDescent="0.2">
      <c r="A50" s="20"/>
      <c r="B50" s="21" t="s">
        <v>31</v>
      </c>
      <c r="C50" s="18">
        <v>22569.93</v>
      </c>
      <c r="D50" s="19">
        <v>97070.93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+C25+C49</f>
        <v>407053.54</v>
      </c>
      <c r="D59" s="3">
        <f>+D25+D49</f>
        <v>2115255.1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+C15-C59</f>
        <v>254382.19</v>
      </c>
      <c r="D61" s="16">
        <f>+D15-D59</f>
        <v>1009281.5800000001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55</v>
      </c>
    </row>
    <row r="66" spans="2:3" x14ac:dyDescent="0.2">
      <c r="B66" s="30" t="s">
        <v>57</v>
      </c>
      <c r="C66" s="30" t="s">
        <v>60</v>
      </c>
    </row>
    <row r="67" spans="2:3" x14ac:dyDescent="0.2">
      <c r="B67" s="30" t="s">
        <v>56</v>
      </c>
      <c r="C67" s="30" t="s">
        <v>59</v>
      </c>
    </row>
    <row r="68" spans="2:3" x14ac:dyDescent="0.2">
      <c r="B68" s="30" t="s">
        <v>58</v>
      </c>
      <c r="C68" s="30" t="s">
        <v>61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2018-03-04T05:17:13Z</cp:lastPrinted>
  <dcterms:created xsi:type="dcterms:W3CDTF">2012-12-11T20:29:16Z</dcterms:created>
  <dcterms:modified xsi:type="dcterms:W3CDTF">2020-04-01T18:35:46Z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